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6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<sst xmlns="http://schemas.openxmlformats.org/spreadsheetml/2006/main" count="58" uniqueCount="42">
  <si>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Услуга</t>
  </si>
  <si>
    <t>старый</t>
  </si>
  <si>
    <t>новый</t>
  </si>
  <si>
    <t>разница</t>
  </si>
  <si>
    <t>% роста</t>
  </si>
  <si>
    <t>вводится с</t>
  </si>
  <si>
    <t xml:space="preserve">Наем </t>
  </si>
  <si>
    <t>с 1 июля 2013г.</t>
  </si>
  <si>
    <t>Содержание</t>
  </si>
  <si>
    <t>с 1 августа 2013г.</t>
  </si>
  <si>
    <t>Вода хол.</t>
  </si>
  <si>
    <t>Канализация</t>
  </si>
  <si>
    <t>Отопление</t>
  </si>
  <si>
    <t>ТБО (на кв.м.)</t>
  </si>
  <si>
    <t>ТБО (на чел.)</t>
  </si>
  <si>
    <t>ед.изм.</t>
  </si>
  <si>
    <t>руб/кв.м.</t>
  </si>
  <si>
    <t>руб/куб.м.</t>
  </si>
  <si>
    <t>руб/Гкал</t>
  </si>
  <si>
    <t>руб/чел.</t>
  </si>
  <si>
    <t>с 3 сентября 2013г.</t>
  </si>
  <si>
    <t>тариф</t>
  </si>
  <si>
    <t>с 13 по 31</t>
  </si>
  <si>
    <t>со 2 полугодия 2013г.</t>
  </si>
  <si>
    <t>с 13 августа 2013г.</t>
  </si>
  <si>
    <t>Расчет переходного тарифа на август 2013г.</t>
  </si>
  <si>
    <t>с 1 по 12 августа</t>
  </si>
  <si>
    <t>сумма</t>
  </si>
  <si>
    <t>с13 по 31 августа</t>
  </si>
  <si>
    <t>Итоговый тариф</t>
  </si>
  <si>
    <t>услуга</t>
  </si>
  <si>
    <t>Вода гор.</t>
  </si>
  <si>
    <t>вывоз ЖБО</t>
  </si>
  <si>
    <t>с сентября 2013г.</t>
  </si>
  <si>
    <t>с  3 сентября 2013г.</t>
  </si>
  <si>
    <t>Расчет переходного тарифа на сентябрь 2013г.</t>
  </si>
  <si>
    <t>Вывоз ТБО (на кв.м.)</t>
  </si>
  <si>
    <t>Вывоз ТБО (на чел.)</t>
  </si>
  <si>
    <t>с 1 по 2 сентября</t>
  </si>
  <si>
    <t>с 3 по 30 сентября</t>
  </si>
  <si>
    <t>Повышение тарифов в  2013 году.</t>
  </si>
  <si>
    <t>в августе-сентябре  2013г. увеличиваются тарифы на следующие виды ЖКУ в следующих размерах: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</si>
</sst>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9.140625" style="0" customWidth="1"/>
    <col min="2" max="2" width="12.28125" style="0" customWidth="1"/>
    <col min="3" max="3" width="13.00390625" style="0" customWidth="1"/>
    <col min="4" max="4" width="12.7109375" style="0" customWidth="1"/>
    <col min="5" max="5" width="11.140625" style="0" customWidth="1"/>
    <col min="6" max="6" width="12.421875" style="0" customWidth="1"/>
    <col min="7" max="7" width="28.28125" style="0" customWidth="1"/>
  </cols>
  <sheetData>
    <row r="1" ht="7.5" customHeight="1"/>
    <row r="2" spans="1:7" ht="23.25">
      <c r="A2" s="13" t="s">
        <v>40</v>
      </c>
      <c r="B2" s="13"/>
      <c r="C2" s="13"/>
      <c r="D2" s="13"/>
      <c r="E2" s="13"/>
      <c r="F2" s="13"/>
      <c r="G2" s="13"/>
    </row>
    <row r="3" spans="1:7" ht="8.25" customHeight="1">
      <c r="A3" s="8"/>
      <c r="B3" s="8"/>
      <c r="C3" s="8"/>
      <c r="D3" s="8"/>
      <c r="E3" s="8"/>
      <c r="F3" s="8"/>
      <c r="G3" s="8"/>
    </row>
    <row r="4" spans="1:7" ht="34.5" customHeight="1">
      <c r="A4" s="14" t="s">
        <v>41</v>
      </c>
      <c r="B4" s="14"/>
      <c r="C4" s="14"/>
      <c r="D4" s="14"/>
      <c r="E4" s="14"/>
      <c r="F4" s="14"/>
      <c r="G4" s="14"/>
    </row>
    <row r="6" spans="1:7" ht="15">
      <c r="A6" s="6" t="s">
        <v>0</v>
      </c>
      <c r="B6" s="6" t="s">
        <v>15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7" s="4" customFormat="1" ht="18.75">
      <c r="A7" s="3" t="s">
        <v>6</v>
      </c>
      <c r="B7" s="2" t="s">
        <v>16</v>
      </c>
      <c r="C7" s="5">
        <v>2.33</v>
      </c>
      <c r="D7" s="5">
        <v>2.56</v>
      </c>
      <c r="E7" s="5">
        <f aca="true" t="shared" si="0" ref="E7:E15">D7-C7</f>
        <v>0.22999999999999998</v>
      </c>
      <c r="F7" s="7">
        <f aca="true" t="shared" si="1" ref="F7:F15">E7/C7</f>
        <v>0.09871244635193133</v>
      </c>
      <c r="G7" s="3" t="s">
        <v>7</v>
      </c>
    </row>
    <row r="8" spans="1:7" s="4" customFormat="1" ht="18.75">
      <c r="A8" s="3" t="s">
        <v>8</v>
      </c>
      <c r="B8" s="2" t="s">
        <v>16</v>
      </c>
      <c r="C8" s="5">
        <v>7.86</v>
      </c>
      <c r="D8" s="5">
        <v>8.7</v>
      </c>
      <c r="E8" s="5">
        <f t="shared" si="0"/>
        <v>0.839999999999999</v>
      </c>
      <c r="F8" s="7">
        <f t="shared" si="1"/>
        <v>0.10687022900763345</v>
      </c>
      <c r="G8" s="3" t="s">
        <v>9</v>
      </c>
    </row>
    <row r="9" spans="1:7" s="4" customFormat="1" ht="18.75">
      <c r="A9" s="3" t="s">
        <v>10</v>
      </c>
      <c r="B9" s="2" t="s">
        <v>17</v>
      </c>
      <c r="C9" s="5">
        <v>39.01</v>
      </c>
      <c r="D9" s="5">
        <v>41.5</v>
      </c>
      <c r="E9" s="5">
        <f t="shared" si="0"/>
        <v>2.490000000000002</v>
      </c>
      <c r="F9" s="7">
        <f t="shared" si="1"/>
        <v>0.0638297872340426</v>
      </c>
      <c r="G9" s="3" t="s">
        <v>24</v>
      </c>
    </row>
    <row r="10" spans="1:7" s="4" customFormat="1" ht="18.75">
      <c r="A10" s="3" t="s">
        <v>31</v>
      </c>
      <c r="B10" s="2" t="s">
        <v>17</v>
      </c>
      <c r="C10" s="5">
        <v>130.84</v>
      </c>
      <c r="D10" s="9">
        <v>144.07</v>
      </c>
      <c r="E10" s="5">
        <f t="shared" si="0"/>
        <v>13.22999999999999</v>
      </c>
      <c r="F10" s="7">
        <f t="shared" si="1"/>
        <v>0.10111586670742884</v>
      </c>
      <c r="G10" s="3" t="s">
        <v>23</v>
      </c>
    </row>
    <row r="11" spans="1:7" s="4" customFormat="1" ht="18.75">
      <c r="A11" s="3" t="s">
        <v>11</v>
      </c>
      <c r="B11" s="2" t="s">
        <v>17</v>
      </c>
      <c r="C11" s="5">
        <v>18.4</v>
      </c>
      <c r="D11" s="5">
        <v>19.98</v>
      </c>
      <c r="E11" s="5">
        <f t="shared" si="0"/>
        <v>1.5800000000000018</v>
      </c>
      <c r="F11" s="7">
        <f t="shared" si="1"/>
        <v>0.0858695652173914</v>
      </c>
      <c r="G11" s="3" t="s">
        <v>24</v>
      </c>
    </row>
    <row r="12" spans="1:7" s="4" customFormat="1" ht="18.75">
      <c r="A12" s="3" t="s">
        <v>32</v>
      </c>
      <c r="B12" s="2" t="s">
        <v>17</v>
      </c>
      <c r="C12" s="5">
        <v>61.32</v>
      </c>
      <c r="D12" s="9">
        <v>86.67</v>
      </c>
      <c r="E12" s="5">
        <f t="shared" si="0"/>
        <v>25.35</v>
      </c>
      <c r="F12" s="7">
        <f t="shared" si="1"/>
        <v>0.41340508806262233</v>
      </c>
      <c r="G12" s="3" t="s">
        <v>33</v>
      </c>
    </row>
    <row r="13" spans="1:7" s="4" customFormat="1" ht="18.75">
      <c r="A13" s="3" t="s">
        <v>12</v>
      </c>
      <c r="B13" s="2" t="s">
        <v>18</v>
      </c>
      <c r="C13" s="5">
        <v>1643.57</v>
      </c>
      <c r="D13" s="5">
        <v>1835.54</v>
      </c>
      <c r="E13" s="5">
        <f t="shared" si="0"/>
        <v>191.97000000000003</v>
      </c>
      <c r="F13" s="7">
        <f t="shared" si="1"/>
        <v>0.11680062303400526</v>
      </c>
      <c r="G13" s="3" t="s">
        <v>23</v>
      </c>
    </row>
    <row r="14" spans="1:7" s="4" customFormat="1" ht="18.75">
      <c r="A14" s="3" t="s">
        <v>13</v>
      </c>
      <c r="B14" s="2" t="s">
        <v>16</v>
      </c>
      <c r="C14" s="5">
        <v>2.04</v>
      </c>
      <c r="D14" s="9">
        <v>2.22</v>
      </c>
      <c r="E14" s="5">
        <f t="shared" si="0"/>
        <v>0.18000000000000016</v>
      </c>
      <c r="F14" s="7">
        <f t="shared" si="1"/>
        <v>0.08823529411764713</v>
      </c>
      <c r="G14" s="3" t="s">
        <v>34</v>
      </c>
    </row>
    <row r="15" spans="1:7" s="4" customFormat="1" ht="18.75">
      <c r="A15" s="3" t="s">
        <v>14</v>
      </c>
      <c r="B15" s="2" t="s">
        <v>19</v>
      </c>
      <c r="C15" s="5">
        <v>36.72</v>
      </c>
      <c r="D15" s="9">
        <v>39.92</v>
      </c>
      <c r="E15" s="5">
        <f t="shared" si="0"/>
        <v>3.200000000000003</v>
      </c>
      <c r="F15" s="7">
        <f t="shared" si="1"/>
        <v>0.08714596949891075</v>
      </c>
      <c r="G15" s="3" t="s">
        <v>20</v>
      </c>
    </row>
    <row r="17" spans="1:6" ht="18.75">
      <c r="A17" s="15" t="s">
        <v>25</v>
      </c>
      <c r="B17" s="15"/>
      <c r="C17" s="15"/>
      <c r="D17" s="15"/>
      <c r="E17" s="15"/>
      <c r="F17" s="15"/>
    </row>
    <row r="18" spans="1:6" ht="18.75">
      <c r="A18" s="11" t="s">
        <v>30</v>
      </c>
      <c r="B18" s="16" t="s">
        <v>26</v>
      </c>
      <c r="C18" s="16"/>
      <c r="D18" s="16" t="s">
        <v>28</v>
      </c>
      <c r="E18" s="16"/>
      <c r="F18" s="10" t="s">
        <v>29</v>
      </c>
    </row>
    <row r="19" spans="1:6" ht="15">
      <c r="A19" s="12"/>
      <c r="B19" s="6" t="s">
        <v>21</v>
      </c>
      <c r="C19" s="6" t="s">
        <v>27</v>
      </c>
      <c r="D19" s="6" t="s">
        <v>21</v>
      </c>
      <c r="E19" s="6" t="s">
        <v>22</v>
      </c>
      <c r="F19" s="10"/>
    </row>
    <row r="20" spans="1:6" ht="18.75">
      <c r="A20" s="1" t="s">
        <v>10</v>
      </c>
      <c r="B20" s="5">
        <f>C9</f>
        <v>39.01</v>
      </c>
      <c r="C20" s="3">
        <f>ROUND(B20/31*12,3)</f>
        <v>15.101</v>
      </c>
      <c r="D20" s="5">
        <f>D9</f>
        <v>41.5</v>
      </c>
      <c r="E20" s="3">
        <f>ROUND(D20/31*19,3)</f>
        <v>25.435</v>
      </c>
      <c r="F20" s="3">
        <f>ROUND(C20+E20,2)</f>
        <v>40.54</v>
      </c>
    </row>
    <row r="21" spans="1:6" ht="18.75">
      <c r="A21" s="1" t="s">
        <v>11</v>
      </c>
      <c r="B21" s="5">
        <f>C11</f>
        <v>18.4</v>
      </c>
      <c r="C21" s="3">
        <f>ROUND(B21/31*12,3)</f>
        <v>7.123</v>
      </c>
      <c r="D21" s="5">
        <f>D11</f>
        <v>19.98</v>
      </c>
      <c r="E21" s="3">
        <f>ROUND(D21/31*19,3)</f>
        <v>12.246</v>
      </c>
      <c r="F21" s="3">
        <f>ROUND(C21+E21,2)</f>
        <v>19.37</v>
      </c>
    </row>
    <row r="23" spans="1:6" ht="18.75">
      <c r="A23" s="15" t="s">
        <v>35</v>
      </c>
      <c r="B23" s="15"/>
      <c r="C23" s="15"/>
      <c r="D23" s="15"/>
      <c r="E23" s="15"/>
      <c r="F23" s="15"/>
    </row>
    <row r="24" spans="1:6" ht="18.75">
      <c r="A24" s="11" t="s">
        <v>30</v>
      </c>
      <c r="B24" s="16" t="s">
        <v>38</v>
      </c>
      <c r="C24" s="16"/>
      <c r="D24" s="16" t="s">
        <v>39</v>
      </c>
      <c r="E24" s="16"/>
      <c r="F24" s="10" t="s">
        <v>29</v>
      </c>
    </row>
    <row r="25" spans="1:6" ht="15">
      <c r="A25" s="12"/>
      <c r="B25" s="6" t="s">
        <v>21</v>
      </c>
      <c r="C25" s="6" t="s">
        <v>27</v>
      </c>
      <c r="D25" s="6" t="s">
        <v>21</v>
      </c>
      <c r="E25" s="6" t="s">
        <v>22</v>
      </c>
      <c r="F25" s="10"/>
    </row>
    <row r="26" spans="1:6" ht="18.75">
      <c r="A26" s="1" t="s">
        <v>36</v>
      </c>
      <c r="B26" s="5">
        <v>2.04</v>
      </c>
      <c r="C26" s="3">
        <f>ROUND(B26/30*2,3)</f>
        <v>0.136</v>
      </c>
      <c r="D26" s="5">
        <f>D14</f>
        <v>2.22</v>
      </c>
      <c r="E26" s="3">
        <f>ROUND(D26/30*28,3)</f>
        <v>2.072</v>
      </c>
      <c r="F26" s="3">
        <f>ROUND(C26+E26,2)</f>
        <v>2.21</v>
      </c>
    </row>
    <row r="27" spans="1:6" ht="18.75">
      <c r="A27" s="1" t="s">
        <v>37</v>
      </c>
      <c r="B27" s="5">
        <f>C15</f>
        <v>36.72</v>
      </c>
      <c r="C27" s="3">
        <f>ROUND(B27/30*2,3)</f>
        <v>2.448</v>
      </c>
      <c r="D27" s="5">
        <f>D15</f>
        <v>39.92</v>
      </c>
      <c r="E27" s="3">
        <f>ROUND(D27/30*28,3)</f>
        <v>37.259</v>
      </c>
      <c r="F27" s="3">
        <f>ROUND(C27+E27,2)</f>
        <v>39.71</v>
      </c>
    </row>
  </sheetData>
  <sheetProtection/>
  <mergeCells count="12">
    <mergeCell ref="A23:F23"/>
    <mergeCell ref="A24:A25"/>
    <mergeCell ref="B24:C24"/>
    <mergeCell ref="D24:E24"/>
    <mergeCell ref="F24:F25"/>
    <mergeCell ref="F18:F19"/>
    <mergeCell ref="A18:A19"/>
    <mergeCell ref="A2:G2"/>
    <mergeCell ref="A4:G4"/>
    <mergeCell ref="A17:F17"/>
    <mergeCell ref="B18:C18"/>
    <mergeCell ref="D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ЕРКЦ</dc:creator>
  <cp:keywords/>
  <dc:description/>
  <cp:lastModifiedBy>User</cp:lastModifiedBy>
  <cp:lastPrinted>2013-08-30T10:39:57Z</cp:lastPrinted>
  <dcterms:created xsi:type="dcterms:W3CDTF">2013-08-13T06:36:38Z</dcterms:created>
  <dcterms:modified xsi:type="dcterms:W3CDTF">2013-08-30T11:09:53Z</dcterms:modified>
  <cp:category/>
  <cp:version/>
  <cp:contentType/>
  <cp:contentStatus/>
</cp:coreProperties>
</file>